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duct Pricing" sheetId="1" state="visible" r:id="rId1"/>
    <sheet name="Service Pricing" sheetId="2" state="visible" r:id="rId2"/>
    <sheet name="Markup vs Margi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0%"/>
    <numFmt numFmtId="166" formatCode="&quot;$&quot;#,##0"/>
  </numFmts>
  <fonts count="9">
    <font>
      <name val="Calibri"/>
      <family val="2"/>
      <color theme="1"/>
      <sz val="11"/>
      <scheme val="minor"/>
    </font>
    <font>
      <b val="1"/>
      <color rgb="000a2b1a"/>
      <sz val="16"/>
    </font>
    <font>
      <i val="1"/>
      <color rgb="00666666"/>
    </font>
    <font>
      <b val="1"/>
      <color rgb="00ffffff"/>
      <sz val="11"/>
    </font>
    <font>
      <b val="1"/>
      <color rgb="000a2b1a"/>
      <sz val="11"/>
    </font>
    <font>
      <b val="1"/>
    </font>
    <font>
      <b val="1"/>
      <color rgb="000a2b1a"/>
      <sz val="13"/>
    </font>
    <font>
      <b val="1"/>
      <color rgb="00ffffff"/>
    </font>
    <font>
      <i val="1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1d6b3a"/>
      </patternFill>
    </fill>
    <fill>
      <patternFill patternType="solid">
        <fgColor rgb="00e1f5ee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164" fontId="0" fillId="3" borderId="1" pivotButton="0" quotePrefix="0" xfId="0"/>
    <xf numFmtId="165" fontId="0" fillId="3" borderId="1" pivotButton="0" quotePrefix="0" xfId="0"/>
    <xf numFmtId="164" fontId="4" fillId="4" borderId="1" pivotButton="0" quotePrefix="0" xfId="0"/>
    <xf numFmtId="166" fontId="0" fillId="3" borderId="1" pivotButton="0" quotePrefix="0" xfId="0"/>
    <xf numFmtId="1" fontId="0" fillId="3" borderId="1" pivotButton="0" quotePrefix="0" xfId="0"/>
    <xf numFmtId="0" fontId="5" fillId="0" borderId="0" pivotButton="0" quotePrefix="0" xfId="0"/>
    <xf numFmtId="164" fontId="6" fillId="3" borderId="1" pivotButton="0" quotePrefix="0" xfId="0"/>
    <xf numFmtId="0" fontId="7" fillId="2" borderId="0" pivotButton="0" quotePrefix="0" xfId="0"/>
    <xf numFmtId="165" fontId="0" fillId="4" borderId="1" pivotButton="0" quotePrefix="0" xfId="0"/>
    <xf numFmtId="166" fontId="4" fillId="4" borderId="1" pivotButton="0" quotePrefix="0" xfId="0"/>
    <xf numFmtId="3" fontId="4" fillId="4" borderId="1" pivotButton="0" quotePrefix="0" xfId="0"/>
    <xf numFmtId="0" fontId="6" fillId="0" borderId="0" pivotButton="0" quotePrefix="0" xfId="0"/>
    <xf numFmtId="166" fontId="0" fillId="4" borderId="1" pivotButton="0" quotePrefix="0" xfId="0"/>
    <xf numFmtId="0" fontId="7" fillId="2" borderId="1" applyAlignment="1" pivotButton="0" quotePrefix="0" xfId="0">
      <alignment horizontal="center"/>
    </xf>
    <xf numFmtId="165" fontId="0" fillId="0" borderId="1" pivotButton="0" quotePrefix="0" xfId="0"/>
    <xf numFmtId="2" fontId="0" fillId="0" borderId="1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</cols>
  <sheetData>
    <row r="1">
      <c r="A1" s="1" t="inlineStr">
        <is>
          <t>Product Pricing Calculator</t>
        </is>
      </c>
    </row>
    <row r="2">
      <c r="A2" s="2" t="inlineStr">
        <is>
          <t>For physical or digital products. Enter unit costs, overhead allocation, and target margin — get the price you need.</t>
        </is>
      </c>
    </row>
    <row r="4">
      <c r="A4" s="3" t="inlineStr">
        <is>
          <t>Direct Costs (per unit)</t>
        </is>
      </c>
      <c r="B4" s="4" t="n"/>
    </row>
    <row r="5">
      <c r="A5" t="inlineStr">
        <is>
          <t>Materials / inventory cost</t>
        </is>
      </c>
      <c r="B5" s="5" t="n">
        <v>8.5</v>
      </c>
    </row>
    <row r="6">
      <c r="A6" t="inlineStr">
        <is>
          <t>Direct labor (per unit)</t>
        </is>
      </c>
      <c r="B6" s="5" t="n">
        <v>4</v>
      </c>
    </row>
    <row r="7">
      <c r="A7" t="inlineStr">
        <is>
          <t>Packaging</t>
        </is>
      </c>
      <c r="B7" s="5" t="n">
        <v>1.25</v>
      </c>
    </row>
    <row r="8">
      <c r="A8" t="inlineStr">
        <is>
          <t>Shipping (your cost, not customer's)</t>
        </is>
      </c>
      <c r="B8" s="5" t="n">
        <v>0</v>
      </c>
    </row>
    <row r="9">
      <c r="A9" t="inlineStr">
        <is>
          <t>Payment processing (% of price)</t>
        </is>
      </c>
      <c r="B9" s="6" t="n">
        <v>0.029</v>
      </c>
    </row>
    <row r="10">
      <c r="A10" t="inlineStr">
        <is>
          <t>Total direct cost (excluding processing)</t>
        </is>
      </c>
      <c r="B10" s="7">
        <f>SUM(B5:B8)</f>
        <v/>
      </c>
    </row>
    <row r="12">
      <c r="A12" s="3" t="inlineStr">
        <is>
          <t>Overhead Allocation (per unit)</t>
        </is>
      </c>
      <c r="B12" s="4" t="n"/>
    </row>
    <row r="13">
      <c r="A13" t="inlineStr">
        <is>
          <t>Monthly overhead (rent, software, insurance)</t>
        </is>
      </c>
      <c r="B13" s="8" t="n">
        <v>1500</v>
      </c>
    </row>
    <row r="14">
      <c r="A14" t="inlineStr">
        <is>
          <t>Units sold per month (estimate)</t>
        </is>
      </c>
      <c r="B14" s="9" t="n">
        <v>100</v>
      </c>
    </row>
    <row r="15">
      <c r="A15" t="inlineStr">
        <is>
          <t>Overhead per unit</t>
        </is>
      </c>
      <c r="B15" s="7">
        <f>IFERROR(B13/B14,0)</f>
        <v/>
      </c>
    </row>
    <row r="17">
      <c r="A17" s="3" t="inlineStr">
        <is>
          <t>Total Unit Cost</t>
        </is>
      </c>
      <c r="B17" s="4" t="n"/>
    </row>
    <row r="18">
      <c r="A18" t="inlineStr">
        <is>
          <t>Total cost per unit (before processing fees)</t>
        </is>
      </c>
      <c r="B18" s="7">
        <f>B10+B15</f>
        <v/>
      </c>
    </row>
    <row r="20">
      <c r="A20" s="3" t="inlineStr">
        <is>
          <t>Target Margin &amp; Required Price</t>
        </is>
      </c>
      <c r="B20" s="4" t="n"/>
    </row>
    <row r="21">
      <c r="A21" t="inlineStr">
        <is>
          <t>Target gross margin</t>
        </is>
      </c>
      <c r="B21" s="6" t="n">
        <v>0.5</v>
      </c>
    </row>
    <row r="22">
      <c r="A22" s="10" t="inlineStr">
        <is>
          <t>Required price (covers cost + margin + processing)</t>
        </is>
      </c>
      <c r="B22" s="11">
        <f>IFERROR(B18/((1-B9)-B21),0)</f>
        <v/>
      </c>
    </row>
    <row r="24">
      <c r="A24" s="3" t="inlineStr">
        <is>
          <t>Sanity Check at Common Price Points</t>
        </is>
      </c>
      <c r="B24" s="4" t="n"/>
    </row>
    <row r="25">
      <c r="A25" s="10" t="inlineStr">
        <is>
          <t>Test price</t>
        </is>
      </c>
      <c r="B25" s="12" t="inlineStr">
        <is>
          <t>Net margin %</t>
        </is>
      </c>
    </row>
    <row r="26">
      <c r="A26" s="8" t="n">
        <v>15</v>
      </c>
      <c r="B26" s="13">
        <f>IFERROR((A26*(1-$B$9)-$B$18)/A26,0)</f>
        <v/>
      </c>
    </row>
    <row r="27">
      <c r="A27" s="8" t="n">
        <v>25</v>
      </c>
      <c r="B27" s="13">
        <f>IFERROR((A27*(1-$B$9)-$B$18)/A27,0)</f>
        <v/>
      </c>
    </row>
    <row r="28">
      <c r="A28" s="8" t="n">
        <v>35</v>
      </c>
      <c r="B28" s="13">
        <f>IFERROR((A28*(1-$B$9)-$B$18)/A28,0)</f>
        <v/>
      </c>
    </row>
    <row r="29">
      <c r="A29" s="8" t="n">
        <v>50</v>
      </c>
      <c r="B29" s="13">
        <f>IFERROR((A29*(1-$B$9)-$B$18)/A29,0)</f>
        <v/>
      </c>
    </row>
    <row r="30">
      <c r="A30" s="8" t="n">
        <v>75</v>
      </c>
      <c r="B30" s="13">
        <f>IFERROR((A30*(1-$B$9)-$B$18)/A30,0)</f>
        <v/>
      </c>
    </row>
    <row r="31">
      <c r="A31" s="8" t="n">
        <v>100</v>
      </c>
      <c r="B31" s="13">
        <f>IFERROR((A31*(1-$B$9)-$B$18)/A31,0)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</cols>
  <sheetData>
    <row r="1">
      <c r="A1" s="1" t="inlineStr">
        <is>
          <t>Service Pricing Calculator</t>
        </is>
      </c>
    </row>
    <row r="2">
      <c r="A2" s="2" t="inlineStr">
        <is>
          <t>For service-based businesses (consulting, agencies, contractors). Solve for hourly rate and project price.</t>
        </is>
      </c>
    </row>
    <row r="4">
      <c r="A4" s="3" t="inlineStr">
        <is>
          <t>Income &amp; Time Goals</t>
        </is>
      </c>
      <c r="B4" s="4" t="n"/>
    </row>
    <row r="5">
      <c r="A5" t="inlineStr">
        <is>
          <t>Target annual take-home (after tax)</t>
        </is>
      </c>
      <c r="B5" s="8" t="n">
        <v>75000</v>
      </c>
    </row>
    <row r="6">
      <c r="A6" t="inlineStr">
        <is>
          <t>Effective tax rate</t>
        </is>
      </c>
      <c r="B6" s="6" t="n">
        <v>0.28</v>
      </c>
    </row>
    <row r="7">
      <c r="A7" t="inlineStr">
        <is>
          <t>Required gross income (pre-tax)</t>
        </is>
      </c>
      <c r="B7" s="14">
        <f>B5/(1-B6)</f>
        <v/>
      </c>
    </row>
    <row r="8">
      <c r="A8" t="inlineStr">
        <is>
          <t>Billable hours per week</t>
        </is>
      </c>
      <c r="B8" s="9" t="n">
        <v>25</v>
      </c>
    </row>
    <row r="9">
      <c r="A9" t="inlineStr">
        <is>
          <t>Working weeks per year</t>
        </is>
      </c>
      <c r="B9" s="9" t="n">
        <v>48</v>
      </c>
    </row>
    <row r="10">
      <c r="A10" t="inlineStr">
        <is>
          <t>Annual billable hours</t>
        </is>
      </c>
      <c r="B10" s="15">
        <f>B8*B9</f>
        <v/>
      </c>
    </row>
    <row r="12">
      <c r="A12" s="3" t="inlineStr">
        <is>
          <t>Annual Business Costs</t>
        </is>
      </c>
      <c r="B12" s="4" t="n"/>
    </row>
    <row r="13">
      <c r="A13" t="inlineStr">
        <is>
          <t>Software &amp; SaaS</t>
        </is>
      </c>
      <c r="B13" s="8" t="n">
        <v>1200</v>
      </c>
    </row>
    <row r="14">
      <c r="A14" t="inlineStr">
        <is>
          <t>Insurance</t>
        </is>
      </c>
      <c r="B14" s="8" t="n">
        <v>1500</v>
      </c>
    </row>
    <row r="15">
      <c r="A15" t="inlineStr">
        <is>
          <t>Marketing</t>
        </is>
      </c>
      <c r="B15" s="8" t="n">
        <v>2000</v>
      </c>
    </row>
    <row r="16">
      <c r="A16" t="inlineStr">
        <is>
          <t>Equipment (annualized)</t>
        </is>
      </c>
      <c r="B16" s="8" t="n">
        <v>800</v>
      </c>
    </row>
    <row r="17">
      <c r="A17" t="inlineStr">
        <is>
          <t>Other</t>
        </is>
      </c>
      <c r="B17" s="8" t="n">
        <v>1000</v>
      </c>
    </row>
    <row r="18">
      <c r="A18" t="inlineStr">
        <is>
          <t>Total business costs</t>
        </is>
      </c>
      <c r="B18" s="14">
        <f>SUM(B13:B17)</f>
        <v/>
      </c>
    </row>
    <row r="20">
      <c r="A20" s="3" t="inlineStr">
        <is>
          <t>Required Hourly Rate</t>
        </is>
      </c>
      <c r="B20" s="4" t="n"/>
    </row>
    <row r="21">
      <c r="A21" t="inlineStr">
        <is>
          <t>Required gross + business costs</t>
        </is>
      </c>
      <c r="B21" s="14">
        <f>B7+B18</f>
        <v/>
      </c>
    </row>
    <row r="22">
      <c r="A22" s="16" t="inlineStr">
        <is>
          <t>Required hourly rate</t>
        </is>
      </c>
      <c r="B22" s="11">
        <f>B21/B10</f>
        <v/>
      </c>
    </row>
    <row r="24">
      <c r="A24" s="3" t="inlineStr">
        <is>
          <t>Project Pricing Examples</t>
        </is>
      </c>
      <c r="B24" s="4" t="n"/>
    </row>
    <row r="25">
      <c r="A25" s="12" t="inlineStr">
        <is>
          <t>Project size (hours)</t>
        </is>
      </c>
      <c r="B25" s="12" t="inlineStr">
        <is>
          <t>Price (1.0x rate)</t>
        </is>
      </c>
    </row>
    <row r="26">
      <c r="A26" s="9" t="n">
        <v>5</v>
      </c>
      <c r="B26" s="17">
        <f>A26*B22</f>
        <v/>
      </c>
    </row>
    <row r="27">
      <c r="A27" s="9" t="n">
        <v>10</v>
      </c>
      <c r="B27" s="17">
        <f>A27*B22</f>
        <v/>
      </c>
    </row>
    <row r="28">
      <c r="A28" s="9" t="n">
        <v>20</v>
      </c>
      <c r="B28" s="17">
        <f>A28*B22</f>
        <v/>
      </c>
    </row>
    <row r="29">
      <c r="A29" s="9" t="n">
        <v>40</v>
      </c>
      <c r="B29" s="17">
        <f>A29*B22</f>
        <v/>
      </c>
    </row>
    <row r="30">
      <c r="A30" s="9" t="n">
        <v>80</v>
      </c>
      <c r="B30" s="17">
        <f>A30*B22</f>
        <v/>
      </c>
    </row>
    <row r="31">
      <c r="A31" s="9" t="n">
        <v>160</v>
      </c>
      <c r="B31" s="17">
        <f>A31*B22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8" customWidth="1" min="3" max="3"/>
  </cols>
  <sheetData>
    <row r="1">
      <c r="A1" s="1" t="inlineStr">
        <is>
          <t>Markup vs. Margin — Reference Table</t>
        </is>
      </c>
    </row>
    <row r="2">
      <c r="A2" s="2" t="inlineStr">
        <is>
          <t>The #1 small business pricing mistake. Markup % and margin % are NOT the same.</t>
        </is>
      </c>
    </row>
    <row r="4">
      <c r="A4" s="18" t="inlineStr">
        <is>
          <t>Markup %</t>
        </is>
      </c>
      <c r="B4" s="18" t="inlineStr">
        <is>
          <t>Resulting Margin %</t>
        </is>
      </c>
      <c r="C4" s="18" t="inlineStr">
        <is>
          <t>Multiplier on Cost</t>
        </is>
      </c>
    </row>
    <row r="5">
      <c r="A5" s="19" t="n">
        <v>0.1</v>
      </c>
      <c r="B5" s="19">
        <f>A5/(1+A5)</f>
        <v/>
      </c>
      <c r="C5" s="20">
        <f>1+A5</f>
        <v/>
      </c>
    </row>
    <row r="6">
      <c r="A6" s="19" t="n">
        <v>0.2</v>
      </c>
      <c r="B6" s="19">
        <f>A6/(1+A6)</f>
        <v/>
      </c>
      <c r="C6" s="20">
        <f>1+A6</f>
        <v/>
      </c>
    </row>
    <row r="7">
      <c r="A7" s="19" t="n">
        <v>0.25</v>
      </c>
      <c r="B7" s="19">
        <f>A7/(1+A7)</f>
        <v/>
      </c>
      <c r="C7" s="20">
        <f>1+A7</f>
        <v/>
      </c>
    </row>
    <row r="8">
      <c r="A8" s="19" t="n">
        <v>0.33</v>
      </c>
      <c r="B8" s="19">
        <f>A8/(1+A8)</f>
        <v/>
      </c>
      <c r="C8" s="20">
        <f>1+A8</f>
        <v/>
      </c>
    </row>
    <row r="9">
      <c r="A9" s="19" t="n">
        <v>0.5</v>
      </c>
      <c r="B9" s="19">
        <f>A9/(1+A9)</f>
        <v/>
      </c>
      <c r="C9" s="20">
        <f>1+A9</f>
        <v/>
      </c>
    </row>
    <row r="10">
      <c r="A10" s="19" t="n">
        <v>0.75</v>
      </c>
      <c r="B10" s="19">
        <f>A10/(1+A10)</f>
        <v/>
      </c>
      <c r="C10" s="20">
        <f>1+A10</f>
        <v/>
      </c>
    </row>
    <row r="11">
      <c r="A11" s="19" t="n">
        <v>1</v>
      </c>
      <c r="B11" s="19">
        <f>A11/(1+A11)</f>
        <v/>
      </c>
      <c r="C11" s="20">
        <f>1+A11</f>
        <v/>
      </c>
    </row>
    <row r="12">
      <c r="A12" s="19" t="n">
        <v>1.5</v>
      </c>
      <c r="B12" s="19">
        <f>A12/(1+A12)</f>
        <v/>
      </c>
      <c r="C12" s="20">
        <f>1+A12</f>
        <v/>
      </c>
    </row>
    <row r="13">
      <c r="A13" s="19" t="n">
        <v>2</v>
      </c>
      <c r="B13" s="19">
        <f>A13/(1+A13)</f>
        <v/>
      </c>
      <c r="C13" s="20">
        <f>1+A13</f>
        <v/>
      </c>
    </row>
    <row r="14">
      <c r="A14" s="19" t="n">
        <v>3</v>
      </c>
      <c r="B14" s="19">
        <f>A14/(1+A14)</f>
        <v/>
      </c>
      <c r="C14" s="20">
        <f>1+A14</f>
        <v/>
      </c>
    </row>
    <row r="16" ht="30" customHeight="1">
      <c r="A16" s="21" t="inlineStr">
        <is>
          <t>Example: a 50% markup on a $10 cost = $15 price = only 33.3% margin. To hit a 50% margin you need a 100% markup ($20 price).</t>
        </is>
      </c>
    </row>
  </sheetData>
  <mergeCells count="1">
    <mergeCell ref="A16:C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2026-04-28T13:27:56Z</dcterms:created>
  <dcterms:modified xsi:type="dcterms:W3CDTF">2026-04-28T13:27:56Z</dcterms:modified>
</cp:coreProperties>
</file>